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FUNCIONAL'!$B$2:$I$60</definedName>
  </definedNames>
  <calcPr calcId="145621"/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E48" i="1" s="1"/>
  <c r="D12" i="1"/>
  <c r="D48" i="1" s="1"/>
  <c r="B5" i="1"/>
  <c r="B2" i="1"/>
  <c r="F27" i="1" l="1"/>
  <c r="I31" i="1"/>
  <c r="I46" i="1"/>
  <c r="F42" i="1"/>
  <c r="I27" i="1"/>
  <c r="I22" i="1" s="1"/>
  <c r="F22" i="1"/>
  <c r="F48" i="1" s="1"/>
  <c r="I42" i="1"/>
  <c r="I48" i="1" l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<sst xmlns="http://schemas.openxmlformats.org/spreadsheetml/2006/main" count="46" uniqueCount="46">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</sst>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horizontal="right" vertical="top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1031875</xdr:colOff>
      <xdr:row>53</xdr:row>
      <xdr:rowOff>15875</xdr:rowOff>
    </xdr:from>
    <xdr:to>
      <xdr:col>2</xdr:col>
      <xdr:colOff>2630609</xdr:colOff>
      <xdr:row>57</xdr:row>
      <xdr:rowOff>24720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206500" y="1022350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4</xdr:col>
      <xdr:colOff>952500</xdr:colOff>
      <xdr:row>53</xdr:row>
      <xdr:rowOff>31750</xdr:rowOff>
    </xdr:from>
    <xdr:to>
      <xdr:col>7</xdr:col>
      <xdr:colOff>947669</xdr:colOff>
      <xdr:row>56</xdr:row>
      <xdr:rowOff>184150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7366000" y="1023937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5</xdr:col>
      <xdr:colOff>79375</xdr:colOff>
      <xdr:row>53</xdr:row>
      <xdr:rowOff>0</xdr:rowOff>
    </xdr:from>
    <xdr:to>
      <xdr:col>7</xdr:col>
      <xdr:colOff>826018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7477125" y="102076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1104900</xdr:colOff>
      <xdr:row>52</xdr:row>
      <xdr:rowOff>168275</xdr:rowOff>
    </xdr:from>
    <xdr:to>
      <xdr:col>2</xdr:col>
      <xdr:colOff>2629418</xdr:colOff>
      <xdr:row>52</xdr:row>
      <xdr:rowOff>168275</xdr:rowOff>
    </xdr:to>
    <xdr:cxnSp macro="">
      <xdr:nvCxnSpPr>
        <xdr:cNvPr id="5" name="4 Conector recto">
          <a:extLst/>
        </xdr:cNvPr>
        <xdr:cNvCxnSpPr/>
      </xdr:nvCxnSpPr>
      <xdr:spPr>
        <a:xfrm>
          <a:off x="1279525" y="101854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julio al 30 de septiembre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>
        <row r="83">
          <cell r="D83">
            <v>114114.89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13">
          <cell r="F13">
            <v>1562.9300000000003</v>
          </cell>
          <cell r="I13">
            <v>68143.260000000009</v>
          </cell>
        </row>
        <row r="15">
          <cell r="F15">
            <v>0</v>
          </cell>
          <cell r="I15">
            <v>550.17999999999995</v>
          </cell>
        </row>
        <row r="17">
          <cell r="F17">
            <v>0</v>
          </cell>
          <cell r="I17">
            <v>199.92</v>
          </cell>
        </row>
        <row r="19">
          <cell r="E19">
            <v>114114.89</v>
          </cell>
          <cell r="H19">
            <v>68893.36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julio al 30 de septiembre de 2021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tabSelected="1" view="pageBreakPreview" topLeftCell="A10" zoomScale="60" zoomScaleNormal="100" workbookViewId="0">
      <selection activeCell="D55" sqref="D55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40" t="str">
        <f>+'[1]ADMTVA 2'!B5:I5</f>
        <v xml:space="preserve">TECNOLÓGICO DE ESTUDIOS SUPERIORES DE CHIMALHUACÁN (TESCHI) </v>
      </c>
      <c r="C2" s="41"/>
      <c r="D2" s="41"/>
      <c r="E2" s="41"/>
      <c r="F2" s="41"/>
      <c r="G2" s="41"/>
      <c r="H2" s="41"/>
      <c r="I2" s="42"/>
    </row>
    <row r="3" spans="2:9" x14ac:dyDescent="0.25">
      <c r="B3" s="43" t="s">
        <v>0</v>
      </c>
      <c r="C3" s="44"/>
      <c r="D3" s="44"/>
      <c r="E3" s="44"/>
      <c r="F3" s="44"/>
      <c r="G3" s="44"/>
      <c r="H3" s="44"/>
      <c r="I3" s="45"/>
    </row>
    <row r="4" spans="2:9" x14ac:dyDescent="0.25">
      <c r="B4" s="46" t="s">
        <v>1</v>
      </c>
      <c r="C4" s="47"/>
      <c r="D4" s="47"/>
      <c r="E4" s="47"/>
      <c r="F4" s="47"/>
      <c r="G4" s="47"/>
      <c r="H4" s="47"/>
      <c r="I4" s="48"/>
    </row>
    <row r="5" spans="2:9" x14ac:dyDescent="0.25">
      <c r="B5" s="46" t="str">
        <f>+'[1]ADMTVA 2'!B8:I8</f>
        <v>Del 1 de julio al 30 de septiembre de 2021</v>
      </c>
      <c r="C5" s="47"/>
      <c r="D5" s="47"/>
      <c r="E5" s="47"/>
      <c r="F5" s="47"/>
      <c r="G5" s="47"/>
      <c r="H5" s="47"/>
      <c r="I5" s="48"/>
    </row>
    <row r="6" spans="2:9" x14ac:dyDescent="0.25">
      <c r="B6" s="49" t="s">
        <v>2</v>
      </c>
      <c r="C6" s="50"/>
      <c r="D6" s="50"/>
      <c r="E6" s="50"/>
      <c r="F6" s="50"/>
      <c r="G6" s="50"/>
      <c r="H6" s="50"/>
      <c r="I6" s="5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9" t="s">
        <v>3</v>
      </c>
      <c r="C8" s="30"/>
      <c r="D8" s="35" t="s">
        <v>4</v>
      </c>
      <c r="E8" s="36"/>
      <c r="F8" s="36"/>
      <c r="G8" s="36"/>
      <c r="H8" s="37"/>
      <c r="I8" s="38" t="s">
        <v>5</v>
      </c>
    </row>
    <row r="9" spans="2:9" ht="24" x14ac:dyDescent="0.25">
      <c r="B9" s="31"/>
      <c r="C9" s="32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39"/>
    </row>
    <row r="10" spans="2:9" x14ac:dyDescent="0.25">
      <c r="B10" s="33"/>
      <c r="C10" s="34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54" t="s">
        <v>13</v>
      </c>
      <c r="C12" s="55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52" t="s">
        <v>14</v>
      </c>
      <c r="C13" s="53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52" t="s">
        <v>15</v>
      </c>
      <c r="C14" s="53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52" t="s">
        <v>16</v>
      </c>
      <c r="C15" s="53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52" t="s">
        <v>17</v>
      </c>
      <c r="C16" s="53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52" t="s">
        <v>18</v>
      </c>
      <c r="C17" s="53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52" t="s">
        <v>19</v>
      </c>
      <c r="C18" s="53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52" t="s">
        <v>20</v>
      </c>
      <c r="C19" s="53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52" t="s">
        <v>21</v>
      </c>
      <c r="C20" s="53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54" t="s">
        <v>22</v>
      </c>
      <c r="C22" s="55"/>
      <c r="D22" s="8">
        <f t="shared" ref="D22:I22" si="3">SUM(D23:D29)</f>
        <v>114114.89</v>
      </c>
      <c r="E22" s="8">
        <f t="shared" si="3"/>
        <v>1562.9300000000003</v>
      </c>
      <c r="F22" s="8">
        <f t="shared" si="3"/>
        <v>115677.82</v>
      </c>
      <c r="G22" s="8">
        <f t="shared" si="3"/>
        <v>68893.36</v>
      </c>
      <c r="H22" s="8">
        <f t="shared" si="3"/>
        <v>68693.440000000002</v>
      </c>
      <c r="I22" s="8">
        <f t="shared" si="3"/>
        <v>46784.460000000006</v>
      </c>
    </row>
    <row r="23" spans="2:9" x14ac:dyDescent="0.25">
      <c r="B23" s="52" t="s">
        <v>23</v>
      </c>
      <c r="C23" s="53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52" t="s">
        <v>24</v>
      </c>
      <c r="C24" s="53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52" t="s">
        <v>25</v>
      </c>
      <c r="C25" s="53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52" t="s">
        <v>26</v>
      </c>
      <c r="C26" s="53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52" t="s">
        <v>27</v>
      </c>
      <c r="C27" s="53"/>
      <c r="D27" s="14">
        <f>'[1]EGR ECONOM'!E19</f>
        <v>114114.89</v>
      </c>
      <c r="E27" s="14">
        <f>'[1]EGR ECONOM'!F13+'[1]EGR ECONOM'!F15</f>
        <v>1562.9300000000003</v>
      </c>
      <c r="F27" s="10">
        <f>D27+E27</f>
        <v>115677.82</v>
      </c>
      <c r="G27" s="14">
        <f>'[1]EGR ECONOM'!H19</f>
        <v>68893.36</v>
      </c>
      <c r="H27" s="15">
        <f>'[1]EGR ECONOM'!I13+'[1]EGR ECONOM'!I15</f>
        <v>68693.440000000002</v>
      </c>
      <c r="I27" s="10">
        <f>F27-G27</f>
        <v>46784.460000000006</v>
      </c>
    </row>
    <row r="28" spans="2:9" x14ac:dyDescent="0.25">
      <c r="B28" s="52" t="s">
        <v>28</v>
      </c>
      <c r="C28" s="53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52" t="s">
        <v>29</v>
      </c>
      <c r="C29" s="53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54" t="s">
        <v>30</v>
      </c>
      <c r="C31" s="55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52" t="s">
        <v>31</v>
      </c>
      <c r="C32" s="53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52" t="s">
        <v>32</v>
      </c>
      <c r="C33" s="53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52" t="s">
        <v>33</v>
      </c>
      <c r="C34" s="53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52" t="s">
        <v>34</v>
      </c>
      <c r="C35" s="53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52" t="s">
        <v>35</v>
      </c>
      <c r="C36" s="53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52" t="s">
        <v>36</v>
      </c>
      <c r="C37" s="53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52" t="s">
        <v>37</v>
      </c>
      <c r="C38" s="53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52" t="s">
        <v>38</v>
      </c>
      <c r="C39" s="53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52" t="s">
        <v>39</v>
      </c>
      <c r="C40" s="53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54" t="s">
        <v>40</v>
      </c>
      <c r="C42" s="55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199.92</v>
      </c>
      <c r="I42" s="17">
        <f t="shared" si="9"/>
        <v>0</v>
      </c>
    </row>
    <row r="43" spans="2:9" x14ac:dyDescent="0.25">
      <c r="B43" s="52" t="s">
        <v>41</v>
      </c>
      <c r="C43" s="53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52" t="s">
        <v>42</v>
      </c>
      <c r="C44" s="53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52" t="s">
        <v>43</v>
      </c>
      <c r="C45" s="53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52" t="s">
        <v>44</v>
      </c>
      <c r="C46" s="53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199.92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114114.89</v>
      </c>
      <c r="E48" s="24">
        <f t="shared" si="10"/>
        <v>1562.9300000000003</v>
      </c>
      <c r="F48" s="24">
        <f t="shared" si="10"/>
        <v>115677.82</v>
      </c>
      <c r="G48" s="24">
        <f t="shared" si="10"/>
        <v>68893.36</v>
      </c>
      <c r="H48" s="24">
        <f t="shared" si="10"/>
        <v>68893.36</v>
      </c>
      <c r="I48" s="24">
        <f t="shared" si="10"/>
        <v>46784.460000000006</v>
      </c>
    </row>
    <row r="49" spans="2:9" x14ac:dyDescent="0.25">
      <c r="B49" s="26"/>
      <c r="C49" s="27"/>
      <c r="D49" s="28"/>
      <c r="E49" s="28"/>
      <c r="F49" s="28"/>
      <c r="G49" s="28"/>
      <c r="H49" s="28"/>
      <c r="I49" s="28"/>
    </row>
    <row r="50" spans="2:9" x14ac:dyDescent="0.25">
      <c r="B50" s="26"/>
      <c r="C50" s="27"/>
      <c r="D50" s="28"/>
      <c r="E50" s="28"/>
      <c r="F50" s="28"/>
      <c r="G50" s="28"/>
      <c r="H50" s="28"/>
      <c r="I50" s="28"/>
    </row>
    <row r="51" spans="2:9" x14ac:dyDescent="0.25">
      <c r="B51" s="26"/>
      <c r="C51" s="27"/>
      <c r="D51" s="28"/>
      <c r="E51" s="28"/>
      <c r="F51" s="28"/>
      <c r="G51" s="28"/>
      <c r="H51" s="28"/>
      <c r="I51" s="28"/>
    </row>
    <row r="52" spans="2:9" x14ac:dyDescent="0.25">
      <c r="B52" s="26"/>
      <c r="C52" s="27"/>
      <c r="D52" s="28"/>
      <c r="E52" s="28"/>
      <c r="F52" s="28"/>
      <c r="G52" s="28"/>
      <c r="H52" s="28"/>
      <c r="I52" s="28"/>
    </row>
    <row r="53" spans="2:9" x14ac:dyDescent="0.25">
      <c r="B53" s="26"/>
      <c r="C53" s="27"/>
      <c r="D53" s="28"/>
      <c r="E53" s="28"/>
      <c r="F53" s="28"/>
      <c r="G53" s="28"/>
      <c r="H53" s="28"/>
      <c r="I53" s="28"/>
    </row>
    <row r="54" spans="2:9" x14ac:dyDescent="0.25">
      <c r="B54" s="26"/>
      <c r="C54" s="27"/>
      <c r="D54" s="28"/>
      <c r="E54" s="28"/>
      <c r="F54" s="28"/>
      <c r="G54" s="28"/>
      <c r="H54" s="28"/>
      <c r="I54" s="28"/>
    </row>
    <row r="55" spans="2:9" x14ac:dyDescent="0.25">
      <c r="B55" s="26"/>
      <c r="C55" s="27"/>
      <c r="D55" s="28"/>
      <c r="E55" s="28"/>
      <c r="F55" s="28"/>
      <c r="G55" s="28"/>
      <c r="H55" s="28"/>
      <c r="I55" s="28"/>
    </row>
    <row r="56" spans="2:9" x14ac:dyDescent="0.25">
      <c r="B56" s="26"/>
      <c r="C56" s="27"/>
      <c r="D56" s="28"/>
      <c r="E56" s="28"/>
      <c r="F56" s="28"/>
      <c r="G56" s="28"/>
      <c r="H56" s="28"/>
      <c r="I56" s="28"/>
    </row>
    <row r="57" spans="2:9" x14ac:dyDescent="0.25">
      <c r="B57" s="26"/>
      <c r="C57" s="27"/>
      <c r="D57" s="28"/>
      <c r="E57" s="28"/>
      <c r="F57" s="28"/>
      <c r="G57" s="28"/>
      <c r="H57" s="28"/>
      <c r="I57" s="28"/>
    </row>
    <row r="58" spans="2:9" x14ac:dyDescent="0.25">
      <c r="B58" s="26"/>
      <c r="C58" s="27"/>
      <c r="D58" s="28"/>
      <c r="E58" s="28"/>
      <c r="F58" s="28"/>
      <c r="G58" s="28"/>
      <c r="H58" s="28"/>
      <c r="I58" s="28"/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11811023622047245" right="0.11811023622047245" top="0.35433070866141736" bottom="0.55118110236220474" header="0.31496062992125984" footer="0.31496062992125984"/>
  <pageSetup scale="6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cp:lastPrinted>2021-11-04T18:09:54Z</cp:lastPrinted>
  <dcterms:created xsi:type="dcterms:W3CDTF">2021-11-03T23:23:40Z</dcterms:created>
  <dcterms:modified xsi:type="dcterms:W3CDTF">2021-11-04T18:10:14Z</dcterms:modified>
</cp:coreProperties>
</file>